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\Dropbox\2017\02 AP Physics 1\05 LAB\01 LAB 1\"/>
    </mc:Choice>
  </mc:AlternateContent>
  <bookViews>
    <workbookView xWindow="0" yWindow="0" windowWidth="19200" windowHeight="8295" firstSheet="1" activeTab="1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E8" i="2"/>
  <c r="E9" i="2" s="1"/>
  <c r="E10" i="2" s="1"/>
  <c r="E11" i="2" s="1"/>
  <c r="E12" i="2" s="1"/>
  <c r="D8" i="2"/>
  <c r="C9" i="2" l="1"/>
  <c r="D9" i="2"/>
  <c r="D10" i="2" s="1"/>
  <c r="D11" i="2" s="1"/>
  <c r="D12" i="2" s="1"/>
  <c r="D13" i="2" s="1"/>
  <c r="E13" i="2" s="1"/>
  <c r="D11" i="1"/>
  <c r="D10" i="1"/>
  <c r="D6" i="1"/>
  <c r="D7" i="1"/>
  <c r="D8" i="1"/>
  <c r="D9" i="1"/>
  <c r="C10" i="2" l="1"/>
  <c r="C11" i="2" s="1"/>
  <c r="C12" i="2" s="1"/>
  <c r="C13" i="2" s="1"/>
  <c r="E7" i="1"/>
  <c r="E10" i="1"/>
  <c r="E9" i="1"/>
  <c r="E8" i="1"/>
  <c r="E6" i="1"/>
  <c r="D14" i="2" l="1"/>
  <c r="C14" i="2"/>
  <c r="E14" i="2"/>
  <c r="E15" i="2" s="1"/>
  <c r="E16" i="2" s="1"/>
  <c r="E17" i="2" s="1"/>
  <c r="E18" i="2" s="1"/>
  <c r="E19" i="2" s="1"/>
  <c r="E20" i="2" s="1"/>
  <c r="E21" i="2" s="1"/>
  <c r="E22" i="2" s="1"/>
  <c r="C15" i="2" l="1"/>
  <c r="D15" i="2"/>
  <c r="C16" i="2" l="1"/>
  <c r="D16" i="2"/>
  <c r="D17" i="2" s="1"/>
  <c r="D18" i="2" s="1"/>
  <c r="D19" i="2" s="1"/>
  <c r="D20" i="2" s="1"/>
  <c r="D21" i="2" s="1"/>
  <c r="D22" i="2" s="1"/>
  <c r="C17" i="2" l="1"/>
  <c r="C18" i="2" s="1"/>
  <c r="C19" i="2" s="1"/>
  <c r="C20" i="2" s="1"/>
  <c r="C21" i="2" s="1"/>
  <c r="C22" i="2" s="1"/>
  <c r="C23" i="2" s="1"/>
  <c r="C24" i="2" s="1"/>
</calcChain>
</file>

<file path=xl/sharedStrings.xml><?xml version="1.0" encoding="utf-8"?>
<sst xmlns="http://schemas.openxmlformats.org/spreadsheetml/2006/main" count="35" uniqueCount="23">
  <si>
    <t>Event</t>
  </si>
  <si>
    <t>Time
(s)</t>
  </si>
  <si>
    <t>Position
(m)</t>
  </si>
  <si>
    <t>Acceleration
m/s^2</t>
  </si>
  <si>
    <t>Velocity
m/s</t>
  </si>
  <si>
    <t>Velocity
(m/s)</t>
  </si>
  <si>
    <t>Position 
(m)</t>
  </si>
  <si>
    <r>
      <t>acceleration
(m/s</t>
    </r>
    <r>
      <rPr>
        <b/>
        <sz val="14"/>
        <color theme="1"/>
        <rFont val="Calibri"/>
        <family val="2"/>
      </rPr>
      <t>²</t>
    </r>
    <r>
      <rPr>
        <b/>
        <sz val="14"/>
        <color theme="1"/>
        <rFont val="Calibri"/>
        <family val="2"/>
        <scheme val="minor"/>
      </rPr>
      <t>)</t>
    </r>
  </si>
  <si>
    <t>Release</t>
  </si>
  <si>
    <t>Holding</t>
  </si>
  <si>
    <t>Rest</t>
  </si>
  <si>
    <r>
      <t>40</t>
    </r>
    <r>
      <rPr>
        <sz val="8"/>
        <color theme="1"/>
        <rFont val="Calibri"/>
        <family val="2"/>
      </rPr>
      <t>ͦ Deg.</t>
    </r>
  </si>
  <si>
    <t>Note:</t>
  </si>
  <si>
    <t>*See note</t>
  </si>
  <si>
    <t>Ramp Ends</t>
  </si>
  <si>
    <t>Horizontal Starts</t>
  </si>
  <si>
    <r>
      <t>The acceleration down a ramp is equal to the sine of the ramp angle times
9.81m/s</t>
    </r>
    <r>
      <rPr>
        <sz val="14"/>
        <color theme="1"/>
        <rFont val="Calibri"/>
        <family val="2"/>
      </rPr>
      <t>².  (</t>
    </r>
    <r>
      <rPr>
        <b/>
        <u/>
        <sz val="14"/>
        <color theme="1"/>
        <rFont val="Calibri"/>
        <family val="2"/>
      </rPr>
      <t>no Friction</t>
    </r>
    <r>
      <rPr>
        <sz val="14"/>
        <color theme="1"/>
        <rFont val="Calibri"/>
        <family val="2"/>
      </rPr>
      <t>)
In Excel, the ramp angle needs to be in radians.
Radians = angle x pi/180</t>
    </r>
  </si>
  <si>
    <t>Ball Stops</t>
  </si>
  <si>
    <t>Example of a Freefall Data Table and graph showing position, velocity, and acceleration during the motion of a marble down a ramp 50 cm long with an angle of 40 degrees then stopping on a horizontal surface  0.91m from the base of the ramp. (No Friction)</t>
  </si>
  <si>
    <t>slowing</t>
  </si>
  <si>
    <r>
      <t>y</t>
    </r>
    <r>
      <rPr>
        <b/>
        <sz val="14"/>
        <color theme="1"/>
        <rFont val="Calibri"/>
        <family val="2"/>
      </rPr>
      <t>₁</t>
    </r>
  </si>
  <si>
    <r>
      <t>y</t>
    </r>
    <r>
      <rPr>
        <b/>
        <sz val="14"/>
        <color theme="1"/>
        <rFont val="Calibri"/>
        <family val="2"/>
      </rPr>
      <t>₂</t>
    </r>
  </si>
  <si>
    <r>
      <t>y</t>
    </r>
    <r>
      <rPr>
        <b/>
        <sz val="14"/>
        <color theme="1"/>
        <rFont val="Calibri"/>
        <family val="2"/>
      </rPr>
      <t>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</si>
</sst>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6" fillId="0" borderId="0" xfId="0" applyNumberFormat="1" applyFont="1"/>
    <xf numFmtId="2" fontId="2" fillId="0" borderId="0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2" fontId="9" fillId="2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2" fontId="2" fillId="0" borderId="8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vs t</a:t>
            </a:r>
          </a:p>
        </c:rich>
      </c:tx>
      <c:layout>
        <c:manualLayout>
          <c:xMode val="edge"/>
          <c:yMode val="edge"/>
          <c:x val="0.34504040015933546"/>
          <c:y val="3.8306587425988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59117423845497"/>
          <c:y val="0.23679855460498472"/>
          <c:w val="0.70238449322594765"/>
          <c:h val="0.479711584575616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Sheet1!$B$5:$B$20</c:f>
              <c:numCache>
                <c:formatCode>0.0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xVal>
          <c:yVal>
            <c:numRef>
              <c:f>Sheet1!$C$5:$C$20</c:f>
              <c:numCache>
                <c:formatCode>0.0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11.5</c:v>
                </c:pt>
                <c:pt idx="7" formatCode="General">
                  <c:v>12.7</c:v>
                </c:pt>
                <c:pt idx="8" formatCode="General">
                  <c:v>13.3</c:v>
                </c:pt>
                <c:pt idx="9" formatCode="General">
                  <c:v>8.4</c:v>
                </c:pt>
                <c:pt idx="10" formatCode="General">
                  <c:v>9.3000000000000007</c:v>
                </c:pt>
                <c:pt idx="11" formatCode="General">
                  <c:v>10.199999999999999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35-4431-8EA6-C8931567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43680"/>
        <c:axId val="154349040"/>
      </c:scatterChart>
      <c:valAx>
        <c:axId val="1543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9040"/>
        <c:crosses val="autoZero"/>
        <c:crossBetween val="midCat"/>
      </c:valAx>
      <c:valAx>
        <c:axId val="15434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(m)Title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 vs.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Sheet1!$B$5:$B$9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Sheet1!$D$5:$D$9</c:f>
              <c:numCache>
                <c:formatCode>0.0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FB-4C5C-A5CB-8B01124CD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87304"/>
        <c:axId val="196028864"/>
      </c:scatterChart>
      <c:valAx>
        <c:axId val="196187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28864"/>
        <c:crosses val="autoZero"/>
        <c:crossBetween val="midCat"/>
      </c:valAx>
      <c:valAx>
        <c:axId val="1960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m/s^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87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vs.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Sheet1!$B$5:$B$9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Sheet1!$E$5:$E$9</c:f>
              <c:numCache>
                <c:formatCode>0.0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F6-4939-91D5-FD911F84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900920"/>
        <c:axId val="196896464"/>
      </c:scatterChart>
      <c:valAx>
        <c:axId val="196900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96464"/>
        <c:crosses val="autoZero"/>
        <c:crossBetween val="midCat"/>
      </c:valAx>
      <c:valAx>
        <c:axId val="19689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m/s^2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00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Position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Sheet2!$B$7:$B$24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1.31</c:v>
                </c:pt>
                <c:pt idx="16">
                  <c:v>1.31</c:v>
                </c:pt>
                <c:pt idx="17">
                  <c:v>1.4</c:v>
                </c:pt>
              </c:numCache>
            </c:numRef>
          </c:xVal>
          <c:yVal>
            <c:numRef>
              <c:f>Sheet2!$C$7:$C$25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3.1528732255124758E-2</c:v>
                </c:pt>
                <c:pt idx="3">
                  <c:v>0.12611492902049903</c:v>
                </c:pt>
                <c:pt idx="4">
                  <c:v>0.28375859029612283</c:v>
                </c:pt>
                <c:pt idx="5">
                  <c:v>0.50445971608199613</c:v>
                </c:pt>
                <c:pt idx="6">
                  <c:v>0.50445971608199613</c:v>
                </c:pt>
                <c:pt idx="7">
                  <c:v>0.95348429852860805</c:v>
                </c:pt>
                <c:pt idx="8">
                  <c:v>1.136420239525376</c:v>
                </c:pt>
                <c:pt idx="9">
                  <c:v>1.2916386137044518</c:v>
                </c:pt>
                <c:pt idx="10">
                  <c:v>1.4191394210658355</c:v>
                </c:pt>
                <c:pt idx="11">
                  <c:v>1.518922661609527</c:v>
                </c:pt>
                <c:pt idx="12">
                  <c:v>1.5909883353355265</c:v>
                </c:pt>
                <c:pt idx="13">
                  <c:v>1.6353364422438339</c:v>
                </c:pt>
                <c:pt idx="14">
                  <c:v>1.6519669823344492</c:v>
                </c:pt>
                <c:pt idx="15">
                  <c:v>1.6521055701685377</c:v>
                </c:pt>
                <c:pt idx="16">
                  <c:v>1.6521055701685377</c:v>
                </c:pt>
                <c:pt idx="17">
                  <c:v>1.6521055701685377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2B-4786-89EF-1CB07298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89888"/>
        <c:axId val="389790280"/>
      </c:scatterChart>
      <c:valAx>
        <c:axId val="38978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90280"/>
        <c:crosses val="autoZero"/>
        <c:crossBetween val="midCat"/>
      </c:valAx>
      <c:valAx>
        <c:axId val="38979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89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Sheet2!$B$7:$B$24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1.31</c:v>
                </c:pt>
                <c:pt idx="16">
                  <c:v>1.31</c:v>
                </c:pt>
                <c:pt idx="17">
                  <c:v>1.4</c:v>
                </c:pt>
              </c:numCache>
            </c:numRef>
          </c:xVal>
          <c:yVal>
            <c:numRef>
              <c:f>Sheet2!$D$7:$D$24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0.63057464510249517</c:v>
                </c:pt>
                <c:pt idx="3">
                  <c:v>1.2611492902049903</c:v>
                </c:pt>
                <c:pt idx="4">
                  <c:v>1.8917239353074853</c:v>
                </c:pt>
                <c:pt idx="5">
                  <c:v>2.5222985804099807</c:v>
                </c:pt>
                <c:pt idx="6">
                  <c:v>2.5222985804099807</c:v>
                </c:pt>
                <c:pt idx="7">
                  <c:v>1.967947244056139</c:v>
                </c:pt>
                <c:pt idx="8">
                  <c:v>1.6907715758792181</c:v>
                </c:pt>
                <c:pt idx="9">
                  <c:v>1.4135959077022968</c:v>
                </c:pt>
                <c:pt idx="10">
                  <c:v>1.136420239525376</c:v>
                </c:pt>
                <c:pt idx="11">
                  <c:v>0.85924457134845511</c:v>
                </c:pt>
                <c:pt idx="12">
                  <c:v>0.58206890317153392</c:v>
                </c:pt>
                <c:pt idx="13">
                  <c:v>0.30489323499461335</c:v>
                </c:pt>
                <c:pt idx="14">
                  <c:v>2.7717566817692163E-2</c:v>
                </c:pt>
                <c:pt idx="15">
                  <c:v>4.5102810375396984E-17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FC-44AD-9554-48AEF5BD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565824"/>
        <c:axId val="198144392"/>
      </c:scatterChart>
      <c:valAx>
        <c:axId val="38856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4392"/>
        <c:crosses val="autoZero"/>
        <c:crossBetween val="midCat"/>
      </c:valAx>
      <c:valAx>
        <c:axId val="19814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Acceleration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1324290405213"/>
          <c:y val="0.16979686794830573"/>
          <c:w val="0.86186970275241981"/>
          <c:h val="0.62692617141934337"/>
        </c:manualLayout>
      </c:layout>
      <c:scatterChart>
        <c:scatterStyle val="lineMarker"/>
        <c:varyColors val="0"/>
        <c:ser>
          <c:idx val="0"/>
          <c:order val="0"/>
          <c:tx>
            <c:v>a vs.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Sheet2!$B$7:$B$24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1.3</c:v>
                </c:pt>
                <c:pt idx="15">
                  <c:v>1.31</c:v>
                </c:pt>
                <c:pt idx="16">
                  <c:v>1.31</c:v>
                </c:pt>
                <c:pt idx="17">
                  <c:v>1.4</c:v>
                </c:pt>
              </c:numCache>
            </c:numRef>
          </c:xVal>
          <c:yVal>
            <c:numRef>
              <c:f>Sheet2!$E$7:$E$24</c:f>
              <c:numCache>
                <c:formatCode>0.00</c:formatCode>
                <c:ptCount val="18"/>
                <c:pt idx="0">
                  <c:v>0</c:v>
                </c:pt>
                <c:pt idx="1">
                  <c:v>6.3057464510249508</c:v>
                </c:pt>
                <c:pt idx="2">
                  <c:v>6.3057464510249508</c:v>
                </c:pt>
                <c:pt idx="3">
                  <c:v>6.3057464510249508</c:v>
                </c:pt>
                <c:pt idx="4">
                  <c:v>6.3057464510249508</c:v>
                </c:pt>
                <c:pt idx="5">
                  <c:v>6.3057464510249508</c:v>
                </c:pt>
                <c:pt idx="6">
                  <c:v>-2.7717566817692094</c:v>
                </c:pt>
                <c:pt idx="7">
                  <c:v>-2.7717566817692094</c:v>
                </c:pt>
                <c:pt idx="8">
                  <c:v>-2.7717566817692094</c:v>
                </c:pt>
                <c:pt idx="9">
                  <c:v>-2.7717566817692094</c:v>
                </c:pt>
                <c:pt idx="10">
                  <c:v>-2.7717566817692094</c:v>
                </c:pt>
                <c:pt idx="11">
                  <c:v>-2.7717566817692094</c:v>
                </c:pt>
                <c:pt idx="12">
                  <c:v>-2.7717566817692094</c:v>
                </c:pt>
                <c:pt idx="13">
                  <c:v>-2.7717566817692094</c:v>
                </c:pt>
                <c:pt idx="14">
                  <c:v>-2.7717566817692094</c:v>
                </c:pt>
                <c:pt idx="15">
                  <c:v>-2.7717566817692094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9C-4F4B-9DB7-9C473B39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254792"/>
        <c:axId val="383253224"/>
      </c:scatterChart>
      <c:valAx>
        <c:axId val="383254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3224"/>
        <c:crosses val="autoZero"/>
        <c:crossBetween val="midCat"/>
      </c:valAx>
      <c:valAx>
        <c:axId val="38325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acceleration (m/s</a:t>
                </a:r>
                <a:r>
                  <a:rPr lang="en-US">
                    <a:latin typeface="Calibri" panose="020F0502020204030204" pitchFamily="34" charset="0"/>
                  </a:rPr>
                  <a:t>²)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4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150230</xdr:colOff>
      <xdr:row>1</xdr:row>
      <xdr:rowOff>201083</xdr:rowOff>
    </xdr:from>
    <xdr:to>
      <xdr:col>14</xdr:col>
      <xdr:colOff>539750</xdr:colOff>
      <xdr:row>10</xdr:row>
      <xdr:rowOff>52916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213178</xdr:colOff>
      <xdr:row>10</xdr:row>
      <xdr:rowOff>71511</xdr:rowOff>
    </xdr:from>
    <xdr:to>
      <xdr:col>12</xdr:col>
      <xdr:colOff>508000</xdr:colOff>
      <xdr:row>20</xdr:row>
      <xdr:rowOff>84666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257023</xdr:colOff>
      <xdr:row>23</xdr:row>
      <xdr:rowOff>57906</xdr:rowOff>
    </xdr:from>
    <xdr:to>
      <xdr:col>13</xdr:col>
      <xdr:colOff>52915</xdr:colOff>
      <xdr:row>34</xdr:row>
      <xdr:rowOff>42334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257970</xdr:colOff>
      <xdr:row>3</xdr:row>
      <xdr:rowOff>154780</xdr:rowOff>
    </xdr:from>
    <xdr:to>
      <xdr:col>15</xdr:col>
      <xdr:colOff>361157</xdr:colOff>
      <xdr:row>11</xdr:row>
      <xdr:rowOff>130968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228597</xdr:colOff>
      <xdr:row>13</xdr:row>
      <xdr:rowOff>35719</xdr:rowOff>
    </xdr:from>
    <xdr:to>
      <xdr:col>15</xdr:col>
      <xdr:colOff>480218</xdr:colOff>
      <xdr:row>24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210341</xdr:colOff>
      <xdr:row>25</xdr:row>
      <xdr:rowOff>35718</xdr:rowOff>
    </xdr:from>
    <xdr:to>
      <xdr:col>15</xdr:col>
      <xdr:colOff>472281</xdr:colOff>
      <xdr:row>36</xdr:row>
      <xdr:rowOff>214312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zoomScale="90" zoomScaleNormal="90" workbookViewId="0">
      <selection activeCell="C11" sqref="C11"/>
    </sheetView>
  </sheetViews>
  <sheetFormatPr defaultColWidth="9.125" defaultRowHeight="18.75" x14ac:dyDescent="0.3"/>
  <cols>
    <col min="1" max="1" width="9.125" style="4"/>
    <col min="2" max="2" width="7" style="4" bestFit="1" customWidth="1"/>
    <col min="3" max="3" width="10.5" style="4" bestFit="1" customWidth="1"/>
    <col min="4" max="4" width="10.5" style="11" bestFit="1" customWidth="1"/>
    <col min="5" max="5" width="15.5" style="11" bestFit="1" customWidth="1"/>
    <col min="6" max="16384" width="9.125" style="4"/>
  </cols>
  <sheetData>
    <row r="4" spans="1:10" ht="37.5" x14ac:dyDescent="0.3">
      <c r="A4" s="1" t="s">
        <v>0</v>
      </c>
      <c r="B4" s="2" t="s">
        <v>1</v>
      </c>
      <c r="C4" s="2" t="s">
        <v>2</v>
      </c>
      <c r="D4" s="2" t="s">
        <v>4</v>
      </c>
      <c r="E4" s="2" t="s">
        <v>3</v>
      </c>
      <c r="F4" s="3"/>
      <c r="G4" s="3"/>
      <c r="H4" s="3"/>
      <c r="I4" s="3"/>
      <c r="J4" s="3"/>
    </row>
    <row r="5" spans="1:10" x14ac:dyDescent="0.3">
      <c r="A5" s="5">
        <v>1</v>
      </c>
      <c r="B5" s="6">
        <v>0</v>
      </c>
      <c r="C5" s="7">
        <v>0</v>
      </c>
      <c r="D5" s="7">
        <v>0</v>
      </c>
      <c r="E5" s="7">
        <v>0</v>
      </c>
      <c r="F5" s="8"/>
      <c r="G5" s="8"/>
      <c r="H5" s="8"/>
      <c r="I5" s="8"/>
      <c r="J5" s="8"/>
    </row>
    <row r="6" spans="1:10" x14ac:dyDescent="0.3">
      <c r="A6" s="5">
        <v>2</v>
      </c>
      <c r="B6" s="6">
        <v>2</v>
      </c>
      <c r="C6" s="7">
        <v>1</v>
      </c>
      <c r="D6" s="9">
        <f>(C6-C5)/(B6-B5)</f>
        <v>0.5</v>
      </c>
      <c r="E6" s="9">
        <f>(D6-D5)/(B6-B5)</f>
        <v>0.25</v>
      </c>
      <c r="F6" s="8"/>
      <c r="G6" s="8"/>
      <c r="H6" s="8"/>
      <c r="I6" s="8"/>
      <c r="J6" s="8"/>
    </row>
    <row r="7" spans="1:10" x14ac:dyDescent="0.3">
      <c r="A7" s="5">
        <v>3</v>
      </c>
      <c r="B7" s="6">
        <v>4</v>
      </c>
      <c r="C7" s="7">
        <v>2</v>
      </c>
      <c r="D7" s="9">
        <f t="shared" ref="D7:D11" si="0">(C7-C6)/(B7-B6)</f>
        <v>0.5</v>
      </c>
      <c r="E7" s="9">
        <f t="shared" ref="E7:E10" si="1">(D7-D6)/(B7-B6)</f>
        <v>0</v>
      </c>
      <c r="F7" s="8"/>
      <c r="G7" s="8"/>
      <c r="H7" s="8"/>
      <c r="I7" s="8"/>
      <c r="J7" s="8"/>
    </row>
    <row r="8" spans="1:10" x14ac:dyDescent="0.3">
      <c r="A8" s="5">
        <v>4</v>
      </c>
      <c r="B8" s="6">
        <v>6</v>
      </c>
      <c r="C8" s="7">
        <v>3</v>
      </c>
      <c r="D8" s="9">
        <f t="shared" si="0"/>
        <v>0.5</v>
      </c>
      <c r="E8" s="9">
        <f t="shared" si="1"/>
        <v>0</v>
      </c>
      <c r="F8" s="8"/>
      <c r="G8" s="8"/>
      <c r="H8" s="8"/>
      <c r="I8" s="8"/>
      <c r="J8" s="8"/>
    </row>
    <row r="9" spans="1:10" x14ac:dyDescent="0.3">
      <c r="A9" s="5">
        <v>5</v>
      </c>
      <c r="B9" s="6">
        <v>8</v>
      </c>
      <c r="C9" s="7">
        <v>4</v>
      </c>
      <c r="D9" s="9">
        <f t="shared" si="0"/>
        <v>0.5</v>
      </c>
      <c r="E9" s="9">
        <f t="shared" si="1"/>
        <v>0</v>
      </c>
      <c r="F9" s="8"/>
      <c r="G9" s="8"/>
      <c r="H9" s="8"/>
      <c r="I9" s="8"/>
      <c r="J9" s="8"/>
    </row>
    <row r="10" spans="1:10" x14ac:dyDescent="0.3">
      <c r="A10" s="5">
        <v>6</v>
      </c>
      <c r="B10" s="6">
        <v>10</v>
      </c>
      <c r="C10" s="10">
        <v>5</v>
      </c>
      <c r="D10" s="9">
        <f t="shared" si="0"/>
        <v>0.5</v>
      </c>
      <c r="E10" s="9">
        <f t="shared" si="1"/>
        <v>0</v>
      </c>
      <c r="F10" s="8"/>
      <c r="G10" s="8"/>
      <c r="H10" s="8"/>
      <c r="I10" s="8"/>
      <c r="J10" s="8"/>
    </row>
    <row r="11" spans="1:10" x14ac:dyDescent="0.3">
      <c r="A11" s="5">
        <v>7</v>
      </c>
      <c r="B11" s="6">
        <v>12</v>
      </c>
      <c r="C11" s="10">
        <v>11.5</v>
      </c>
      <c r="D11" s="9">
        <f t="shared" si="0"/>
        <v>3.25</v>
      </c>
      <c r="E11" s="7"/>
      <c r="F11" s="8"/>
      <c r="G11" s="8"/>
      <c r="H11" s="8"/>
      <c r="I11" s="8"/>
      <c r="J11" s="8"/>
    </row>
    <row r="12" spans="1:10" x14ac:dyDescent="0.3">
      <c r="A12" s="5">
        <v>8</v>
      </c>
      <c r="B12" s="6">
        <v>14</v>
      </c>
      <c r="C12" s="5">
        <v>12.7</v>
      </c>
      <c r="D12" s="9"/>
      <c r="E12" s="7"/>
      <c r="F12" s="8"/>
      <c r="G12" s="8"/>
      <c r="H12" s="8"/>
      <c r="I12" s="8"/>
      <c r="J12" s="8"/>
    </row>
    <row r="13" spans="1:10" x14ac:dyDescent="0.3">
      <c r="A13" s="5">
        <v>9</v>
      </c>
      <c r="B13" s="6">
        <v>16</v>
      </c>
      <c r="C13" s="5">
        <v>13.3</v>
      </c>
      <c r="D13" s="9"/>
      <c r="E13" s="7"/>
      <c r="F13" s="8"/>
      <c r="G13" s="8"/>
      <c r="H13" s="8"/>
      <c r="I13" s="8"/>
      <c r="J13" s="8"/>
    </row>
    <row r="14" spans="1:10" x14ac:dyDescent="0.3">
      <c r="A14" s="5">
        <v>10</v>
      </c>
      <c r="B14" s="6">
        <v>18</v>
      </c>
      <c r="C14" s="5">
        <v>8.4</v>
      </c>
      <c r="D14" s="9"/>
      <c r="E14" s="7"/>
      <c r="F14" s="8"/>
      <c r="G14" s="8"/>
      <c r="H14" s="8"/>
      <c r="I14" s="8"/>
      <c r="J14" s="8"/>
    </row>
    <row r="15" spans="1:10" x14ac:dyDescent="0.3">
      <c r="A15" s="5">
        <v>11</v>
      </c>
      <c r="B15" s="6">
        <v>20</v>
      </c>
      <c r="C15" s="5">
        <v>9.3000000000000007</v>
      </c>
      <c r="D15" s="9"/>
      <c r="E15" s="7"/>
      <c r="F15" s="8"/>
      <c r="G15" s="8"/>
      <c r="H15" s="8"/>
      <c r="I15" s="8"/>
      <c r="J15" s="8"/>
    </row>
    <row r="16" spans="1:10" x14ac:dyDescent="0.3">
      <c r="A16" s="5">
        <v>12</v>
      </c>
      <c r="B16" s="6">
        <v>22</v>
      </c>
      <c r="C16" s="5">
        <v>10.199999999999999</v>
      </c>
      <c r="D16" s="9"/>
      <c r="E16" s="7"/>
      <c r="F16" s="8"/>
      <c r="G16" s="8"/>
      <c r="H16" s="8"/>
      <c r="I16" s="8"/>
      <c r="J16" s="8"/>
    </row>
    <row r="17" spans="1:10" x14ac:dyDescent="0.3">
      <c r="A17" s="5">
        <v>13</v>
      </c>
      <c r="B17" s="3"/>
      <c r="C17" s="3"/>
      <c r="D17" s="7"/>
      <c r="E17" s="7"/>
      <c r="F17" s="8"/>
      <c r="G17" s="8"/>
      <c r="H17" s="8"/>
      <c r="I17" s="8"/>
      <c r="J17" s="8"/>
    </row>
    <row r="18" spans="1:10" x14ac:dyDescent="0.3">
      <c r="A18" s="5">
        <v>14</v>
      </c>
      <c r="B18" s="3"/>
      <c r="C18" s="3"/>
      <c r="D18" s="7"/>
      <c r="E18" s="7"/>
      <c r="F18" s="8"/>
      <c r="G18" s="8"/>
      <c r="H18" s="8"/>
      <c r="I18" s="8"/>
      <c r="J18" s="8"/>
    </row>
    <row r="19" spans="1:10" x14ac:dyDescent="0.3">
      <c r="A19" s="5">
        <v>15</v>
      </c>
      <c r="B19" s="3"/>
      <c r="C19" s="3"/>
      <c r="D19" s="7"/>
      <c r="E19" s="7"/>
      <c r="F19" s="8"/>
      <c r="G19" s="8"/>
      <c r="H19" s="8"/>
      <c r="I19" s="8"/>
      <c r="J19" s="8"/>
    </row>
    <row r="20" spans="1:10" x14ac:dyDescent="0.3">
      <c r="A20" s="5">
        <v>16</v>
      </c>
      <c r="B20" s="3"/>
      <c r="C20" s="3"/>
      <c r="D20" s="7"/>
      <c r="E20" s="7"/>
      <c r="F20" s="8"/>
      <c r="G20" s="8"/>
      <c r="H20" s="8"/>
      <c r="I20" s="8"/>
      <c r="J20" s="8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80" zoomScaleNormal="80" workbookViewId="0">
      <selection activeCell="F19" sqref="F19"/>
    </sheetView>
  </sheetViews>
  <sheetFormatPr defaultColWidth="9.125" defaultRowHeight="18.75" x14ac:dyDescent="0.3"/>
  <cols>
    <col min="1" max="1" width="13.625" style="16" customWidth="1"/>
    <col min="2" max="2" width="9.25" style="16" bestFit="1" customWidth="1"/>
    <col min="3" max="3" width="9.75" style="17" bestFit="1" customWidth="1"/>
    <col min="4" max="4" width="10" style="17" bestFit="1" customWidth="1"/>
    <col min="5" max="5" width="13.5" style="17" bestFit="1" customWidth="1"/>
    <col min="6" max="6" width="12.75" style="29" customWidth="1"/>
    <col min="7" max="19" width="9.125" style="16"/>
    <col min="20" max="20" width="9.5" style="16" bestFit="1" customWidth="1"/>
    <col min="21" max="16384" width="9.125" style="16"/>
  </cols>
  <sheetData>
    <row r="1" spans="1:13" ht="19.5" thickTop="1" x14ac:dyDescent="0.3">
      <c r="A1" s="60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8"/>
      <c r="M1" s="18"/>
    </row>
    <row r="2" spans="1:13" x14ac:dyDescent="0.3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18"/>
      <c r="M2" s="18"/>
    </row>
    <row r="3" spans="1:13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18"/>
      <c r="M3" s="18"/>
    </row>
    <row r="4" spans="1:13" ht="19.5" thickBot="1" x14ac:dyDescent="0.35"/>
    <row r="5" spans="1:13" ht="20.25" thickTop="1" thickBot="1" x14ac:dyDescent="0.35">
      <c r="C5" s="36" t="s">
        <v>20</v>
      </c>
      <c r="D5" s="36" t="s">
        <v>21</v>
      </c>
      <c r="E5" s="36" t="s">
        <v>22</v>
      </c>
      <c r="F5" s="19"/>
    </row>
    <row r="6" spans="1:13" ht="57.75" thickTop="1" thickBot="1" x14ac:dyDescent="0.35">
      <c r="A6" s="20" t="s">
        <v>0</v>
      </c>
      <c r="B6" s="21" t="s">
        <v>1</v>
      </c>
      <c r="C6" s="22" t="s">
        <v>6</v>
      </c>
      <c r="D6" s="22" t="s">
        <v>5</v>
      </c>
      <c r="E6" s="22" t="s">
        <v>7</v>
      </c>
      <c r="F6" s="23"/>
    </row>
    <row r="7" spans="1:13" ht="19.5" thickTop="1" x14ac:dyDescent="0.3">
      <c r="A7" s="37" t="s">
        <v>9</v>
      </c>
      <c r="B7" s="24">
        <v>0</v>
      </c>
      <c r="C7" s="14">
        <v>0</v>
      </c>
      <c r="D7" s="14">
        <v>0</v>
      </c>
      <c r="E7" s="38">
        <v>0</v>
      </c>
      <c r="F7" s="15"/>
    </row>
    <row r="8" spans="1:13" x14ac:dyDescent="0.3">
      <c r="A8" s="39" t="s">
        <v>8</v>
      </c>
      <c r="B8" s="26">
        <v>0</v>
      </c>
      <c r="C8" s="13">
        <v>0</v>
      </c>
      <c r="D8" s="13">
        <f>D7+(E7*(B8-B7))</f>
        <v>0</v>
      </c>
      <c r="E8" s="40">
        <f>SIN((40*PI()/180))*9.81</f>
        <v>6.3057464510249508</v>
      </c>
      <c r="F8" s="31" t="s">
        <v>13</v>
      </c>
    </row>
    <row r="9" spans="1:13" x14ac:dyDescent="0.3">
      <c r="A9" s="41" t="s">
        <v>11</v>
      </c>
      <c r="B9" s="25">
        <v>0.1</v>
      </c>
      <c r="C9" s="12">
        <f>C8+(D8*(B9-B8))+(0.5*E8*(B9-B8)^2)</f>
        <v>3.1528732255124758E-2</v>
      </c>
      <c r="D9" s="12">
        <f>D8+E8*(B9-B8)</f>
        <v>0.63057464510249517</v>
      </c>
      <c r="E9" s="42">
        <f>E8</f>
        <v>6.3057464510249508</v>
      </c>
      <c r="F9" s="15"/>
    </row>
    <row r="10" spans="1:13" x14ac:dyDescent="0.3">
      <c r="A10" s="41" t="s">
        <v>11</v>
      </c>
      <c r="B10" s="25">
        <v>0.2</v>
      </c>
      <c r="C10" s="12">
        <f t="shared" ref="C10:C24" si="0">C9+(D9*(B10-B9))+(0.5*E9*(B10-B9)^2)</f>
        <v>0.12611492902049903</v>
      </c>
      <c r="D10" s="12">
        <f t="shared" ref="D10:D22" si="1">D9+E9*(B10-B9)</f>
        <v>1.2611492902049903</v>
      </c>
      <c r="E10" s="42">
        <f t="shared" ref="E10:E11" si="2">E9</f>
        <v>6.3057464510249508</v>
      </c>
      <c r="F10" s="15"/>
    </row>
    <row r="11" spans="1:13" ht="19.5" thickBot="1" x14ac:dyDescent="0.35">
      <c r="A11" s="41" t="s">
        <v>11</v>
      </c>
      <c r="B11" s="25">
        <v>0.3</v>
      </c>
      <c r="C11" s="35">
        <f t="shared" si="0"/>
        <v>0.28375859029612283</v>
      </c>
      <c r="D11" s="12">
        <f t="shared" si="1"/>
        <v>1.8917239353074853</v>
      </c>
      <c r="E11" s="42">
        <f t="shared" si="2"/>
        <v>6.3057464510249508</v>
      </c>
      <c r="F11" s="15"/>
    </row>
    <row r="12" spans="1:13" ht="20.25" thickTop="1" thickBot="1" x14ac:dyDescent="0.35">
      <c r="A12" s="39" t="s">
        <v>14</v>
      </c>
      <c r="B12" s="26">
        <v>0.4</v>
      </c>
      <c r="C12" s="20">
        <f t="shared" si="0"/>
        <v>0.50445971608199613</v>
      </c>
      <c r="D12" s="34">
        <f t="shared" si="1"/>
        <v>2.5222985804099807</v>
      </c>
      <c r="E12" s="40">
        <f>E11</f>
        <v>6.3057464510249508</v>
      </c>
      <c r="F12" s="15"/>
    </row>
    <row r="13" spans="1:13" ht="19.5" thickTop="1" x14ac:dyDescent="0.3">
      <c r="A13" s="39" t="s">
        <v>15</v>
      </c>
      <c r="B13" s="26">
        <f>B12</f>
        <v>0.4</v>
      </c>
      <c r="C13" s="14">
        <f>C12</f>
        <v>0.50445971608199613</v>
      </c>
      <c r="D13" s="13">
        <f>D12</f>
        <v>2.5222985804099807</v>
      </c>
      <c r="E13" s="40">
        <f>(D23-D13)/(B22-B13)</f>
        <v>-2.7717566817692094</v>
      </c>
      <c r="F13" s="15"/>
    </row>
    <row r="14" spans="1:13" x14ac:dyDescent="0.3">
      <c r="A14" s="43" t="s">
        <v>19</v>
      </c>
      <c r="B14" s="25">
        <v>0.6</v>
      </c>
      <c r="C14" s="32">
        <f t="shared" si="0"/>
        <v>0.95348429852860805</v>
      </c>
      <c r="D14" s="32">
        <f t="shared" si="1"/>
        <v>1.967947244056139</v>
      </c>
      <c r="E14" s="42">
        <f>E13</f>
        <v>-2.7717566817692094</v>
      </c>
      <c r="F14" s="15"/>
    </row>
    <row r="15" spans="1:13" x14ac:dyDescent="0.3">
      <c r="A15" s="43" t="s">
        <v>19</v>
      </c>
      <c r="B15" s="25">
        <v>0.7</v>
      </c>
      <c r="C15" s="32">
        <f t="shared" si="0"/>
        <v>1.136420239525376</v>
      </c>
      <c r="D15" s="32">
        <f t="shared" si="1"/>
        <v>1.6907715758792181</v>
      </c>
      <c r="E15" s="42">
        <f t="shared" ref="E15:E22" si="3">E14</f>
        <v>-2.7717566817692094</v>
      </c>
      <c r="F15" s="15"/>
    </row>
    <row r="16" spans="1:13" x14ac:dyDescent="0.3">
      <c r="A16" s="43" t="s">
        <v>19</v>
      </c>
      <c r="B16" s="25">
        <v>0.8</v>
      </c>
      <c r="C16" s="32">
        <f t="shared" si="0"/>
        <v>1.2916386137044518</v>
      </c>
      <c r="D16" s="32">
        <f t="shared" si="1"/>
        <v>1.4135959077022968</v>
      </c>
      <c r="E16" s="42">
        <f t="shared" si="3"/>
        <v>-2.7717566817692094</v>
      </c>
      <c r="F16" s="15"/>
    </row>
    <row r="17" spans="1:17" x14ac:dyDescent="0.3">
      <c r="A17" s="43" t="s">
        <v>19</v>
      </c>
      <c r="B17" s="25">
        <v>0.9</v>
      </c>
      <c r="C17" s="32">
        <f t="shared" si="0"/>
        <v>1.4191394210658355</v>
      </c>
      <c r="D17" s="32">
        <f t="shared" si="1"/>
        <v>1.136420239525376</v>
      </c>
      <c r="E17" s="42">
        <f t="shared" si="3"/>
        <v>-2.7717566817692094</v>
      </c>
      <c r="F17" s="15"/>
    </row>
    <row r="18" spans="1:17" x14ac:dyDescent="0.3">
      <c r="A18" s="43" t="s">
        <v>19</v>
      </c>
      <c r="B18" s="25">
        <v>1</v>
      </c>
      <c r="C18" s="32">
        <f t="shared" si="0"/>
        <v>1.518922661609527</v>
      </c>
      <c r="D18" s="32">
        <f t="shared" si="1"/>
        <v>0.85924457134845511</v>
      </c>
      <c r="E18" s="42">
        <f t="shared" si="3"/>
        <v>-2.7717566817692094</v>
      </c>
      <c r="F18" s="15"/>
      <c r="Q18" s="27"/>
    </row>
    <row r="19" spans="1:17" x14ac:dyDescent="0.3">
      <c r="A19" s="43" t="s">
        <v>19</v>
      </c>
      <c r="B19" s="25">
        <v>1.1000000000000001</v>
      </c>
      <c r="C19" s="32">
        <f t="shared" si="0"/>
        <v>1.5909883353355265</v>
      </c>
      <c r="D19" s="32">
        <f t="shared" si="1"/>
        <v>0.58206890317153392</v>
      </c>
      <c r="E19" s="42">
        <f t="shared" si="3"/>
        <v>-2.7717566817692094</v>
      </c>
      <c r="F19" s="15"/>
    </row>
    <row r="20" spans="1:17" x14ac:dyDescent="0.3">
      <c r="A20" s="43" t="s">
        <v>19</v>
      </c>
      <c r="B20" s="25">
        <v>1.2</v>
      </c>
      <c r="C20" s="32">
        <f t="shared" si="0"/>
        <v>1.6353364422438339</v>
      </c>
      <c r="D20" s="32">
        <f t="shared" si="1"/>
        <v>0.30489323499461335</v>
      </c>
      <c r="E20" s="42">
        <f t="shared" si="3"/>
        <v>-2.7717566817692094</v>
      </c>
      <c r="F20" s="15"/>
    </row>
    <row r="21" spans="1:17" x14ac:dyDescent="0.3">
      <c r="A21" s="43" t="s">
        <v>19</v>
      </c>
      <c r="B21" s="25">
        <v>1.3</v>
      </c>
      <c r="C21" s="32">
        <f t="shared" si="0"/>
        <v>1.6519669823344492</v>
      </c>
      <c r="D21" s="32">
        <f t="shared" si="1"/>
        <v>2.7717566817692163E-2</v>
      </c>
      <c r="E21" s="42">
        <f t="shared" si="3"/>
        <v>-2.7717566817692094</v>
      </c>
      <c r="F21" s="15"/>
    </row>
    <row r="22" spans="1:17" x14ac:dyDescent="0.3">
      <c r="A22" s="43" t="s">
        <v>17</v>
      </c>
      <c r="B22" s="26">
        <v>1.31</v>
      </c>
      <c r="C22" s="13">
        <f t="shared" si="0"/>
        <v>1.6521055701685377</v>
      </c>
      <c r="D22" s="13">
        <f t="shared" si="1"/>
        <v>4.5102810375396984E-17</v>
      </c>
      <c r="E22" s="40">
        <f t="shared" si="3"/>
        <v>-2.7717566817692094</v>
      </c>
      <c r="F22" s="15"/>
    </row>
    <row r="23" spans="1:17" x14ac:dyDescent="0.3">
      <c r="A23" s="43" t="s">
        <v>10</v>
      </c>
      <c r="B23" s="26">
        <v>1.31</v>
      </c>
      <c r="C23" s="13">
        <f t="shared" si="0"/>
        <v>1.6521055701685377</v>
      </c>
      <c r="D23" s="13">
        <v>0</v>
      </c>
      <c r="E23" s="40">
        <v>0</v>
      </c>
      <c r="F23" s="15"/>
    </row>
    <row r="24" spans="1:17" ht="19.5" thickBot="1" x14ac:dyDescent="0.35">
      <c r="A24" s="44" t="s">
        <v>10</v>
      </c>
      <c r="B24" s="45">
        <v>1.4</v>
      </c>
      <c r="C24" s="46">
        <f t="shared" si="0"/>
        <v>1.6521055701685377</v>
      </c>
      <c r="D24" s="46">
        <v>0</v>
      </c>
      <c r="E24" s="47">
        <v>0</v>
      </c>
      <c r="F24" s="15"/>
    </row>
    <row r="25" spans="1:17" ht="20.25" thickTop="1" thickBot="1" x14ac:dyDescent="0.35">
      <c r="A25" s="33"/>
      <c r="B25" s="28"/>
      <c r="C25" s="15"/>
      <c r="D25" s="15"/>
      <c r="E25" s="15"/>
      <c r="F25" s="15"/>
    </row>
    <row r="26" spans="1:17" ht="20.25" thickTop="1" thickBot="1" x14ac:dyDescent="0.35">
      <c r="A26" s="30" t="s">
        <v>12</v>
      </c>
      <c r="B26" s="48" t="s">
        <v>16</v>
      </c>
      <c r="C26" s="49"/>
      <c r="D26" s="50"/>
      <c r="E26" s="15"/>
      <c r="F26" s="15"/>
    </row>
    <row r="27" spans="1:17" ht="19.5" thickTop="1" x14ac:dyDescent="0.3">
      <c r="B27" s="51"/>
      <c r="C27" s="52"/>
      <c r="D27" s="53"/>
      <c r="E27" s="15"/>
      <c r="F27" s="15"/>
    </row>
    <row r="28" spans="1:17" x14ac:dyDescent="0.3">
      <c r="B28" s="51"/>
      <c r="C28" s="52"/>
      <c r="D28" s="53"/>
      <c r="E28" s="15"/>
      <c r="F28" s="15"/>
    </row>
    <row r="29" spans="1:17" x14ac:dyDescent="0.3">
      <c r="B29" s="51"/>
      <c r="C29" s="52"/>
      <c r="D29" s="53"/>
      <c r="E29" s="15"/>
      <c r="F29" s="15"/>
    </row>
    <row r="30" spans="1:17" x14ac:dyDescent="0.3">
      <c r="B30" s="51"/>
      <c r="C30" s="52"/>
      <c r="D30" s="53"/>
      <c r="E30" s="15"/>
      <c r="F30" s="15"/>
    </row>
    <row r="31" spans="1:17" x14ac:dyDescent="0.3">
      <c r="B31" s="51"/>
      <c r="C31" s="52"/>
      <c r="D31" s="53"/>
      <c r="E31" s="15"/>
      <c r="F31" s="15"/>
    </row>
    <row r="32" spans="1:17" x14ac:dyDescent="0.3">
      <c r="B32" s="51"/>
      <c r="C32" s="52"/>
      <c r="D32" s="53"/>
      <c r="E32" s="15"/>
      <c r="F32" s="15"/>
    </row>
    <row r="33" spans="2:6" x14ac:dyDescent="0.3">
      <c r="B33" s="54"/>
      <c r="C33" s="55"/>
      <c r="D33" s="56"/>
      <c r="E33" s="15"/>
      <c r="F33" s="15"/>
    </row>
    <row r="34" spans="2:6" x14ac:dyDescent="0.3">
      <c r="B34" s="54"/>
      <c r="C34" s="55"/>
      <c r="D34" s="56"/>
      <c r="E34" s="15"/>
      <c r="F34" s="15"/>
    </row>
    <row r="35" spans="2:6" ht="19.5" thickBot="1" x14ac:dyDescent="0.35">
      <c r="B35" s="57"/>
      <c r="C35" s="58"/>
      <c r="D35" s="59"/>
      <c r="E35" s="15"/>
      <c r="F35" s="15"/>
    </row>
    <row r="36" spans="2:6" ht="19.5" thickTop="1" x14ac:dyDescent="0.3">
      <c r="C36" s="16"/>
      <c r="D36" s="16"/>
      <c r="E36" s="28"/>
      <c r="F36" s="15"/>
    </row>
    <row r="37" spans="2:6" x14ac:dyDescent="0.3">
      <c r="C37" s="16"/>
      <c r="D37" s="16"/>
      <c r="E37" s="16"/>
      <c r="F37" s="15"/>
    </row>
    <row r="38" spans="2:6" x14ac:dyDescent="0.3">
      <c r="C38" s="16"/>
      <c r="D38" s="16"/>
      <c r="E38" s="16"/>
      <c r="F38" s="15"/>
    </row>
    <row r="39" spans="2:6" x14ac:dyDescent="0.3">
      <c r="C39" s="16"/>
      <c r="D39" s="16"/>
      <c r="E39" s="16"/>
      <c r="F39" s="15"/>
    </row>
    <row r="40" spans="2:6" x14ac:dyDescent="0.3">
      <c r="C40" s="16"/>
      <c r="D40" s="16"/>
      <c r="E40" s="16"/>
      <c r="F40" s="15"/>
    </row>
    <row r="41" spans="2:6" x14ac:dyDescent="0.3">
      <c r="C41" s="16"/>
      <c r="D41" s="16"/>
      <c r="E41" s="16"/>
      <c r="F41" s="15"/>
    </row>
    <row r="42" spans="2:6" x14ac:dyDescent="0.3">
      <c r="C42" s="16"/>
      <c r="D42" s="16"/>
      <c r="E42" s="16"/>
    </row>
    <row r="43" spans="2:6" x14ac:dyDescent="0.3">
      <c r="C43" s="16"/>
      <c r="D43" s="16"/>
      <c r="E43" s="16"/>
    </row>
    <row r="44" spans="2:6" x14ac:dyDescent="0.3">
      <c r="C44" s="16"/>
      <c r="D44" s="16"/>
      <c r="E44" s="16"/>
    </row>
    <row r="45" spans="2:6" x14ac:dyDescent="0.3">
      <c r="C45" s="16"/>
      <c r="D45" s="16"/>
      <c r="E45" s="16"/>
    </row>
    <row r="46" spans="2:6" x14ac:dyDescent="0.3">
      <c r="C46" s="16"/>
      <c r="D46" s="16"/>
      <c r="E46" s="16"/>
    </row>
    <row r="47" spans="2:6" x14ac:dyDescent="0.3">
      <c r="C47" s="16"/>
      <c r="D47" s="16"/>
      <c r="E47" s="16"/>
    </row>
    <row r="48" spans="2:6" x14ac:dyDescent="0.3">
      <c r="C48" s="16"/>
      <c r="D48" s="16"/>
      <c r="E48" s="16"/>
    </row>
    <row r="49" spans="3:5" x14ac:dyDescent="0.3">
      <c r="C49" s="16"/>
      <c r="D49" s="16"/>
      <c r="E49" s="16"/>
    </row>
    <row r="50" spans="3:5" x14ac:dyDescent="0.3">
      <c r="C50" s="16"/>
      <c r="D50" s="16"/>
      <c r="E50" s="16"/>
    </row>
    <row r="51" spans="3:5" x14ac:dyDescent="0.3">
      <c r="C51" s="16"/>
      <c r="D51" s="16"/>
      <c r="E51" s="16"/>
    </row>
    <row r="52" spans="3:5" x14ac:dyDescent="0.3">
      <c r="C52" s="16"/>
      <c r="D52" s="16"/>
      <c r="E52" s="16"/>
    </row>
    <row r="53" spans="3:5" x14ac:dyDescent="0.3">
      <c r="C53" s="16"/>
      <c r="D53" s="16"/>
      <c r="E53" s="16"/>
    </row>
    <row r="54" spans="3:5" x14ac:dyDescent="0.3">
      <c r="C54" s="16"/>
      <c r="D54" s="16"/>
      <c r="E54" s="16"/>
    </row>
    <row r="55" spans="3:5" x14ac:dyDescent="0.3">
      <c r="C55" s="16"/>
      <c r="D55" s="16"/>
      <c r="E55" s="16"/>
    </row>
    <row r="56" spans="3:5" x14ac:dyDescent="0.3">
      <c r="C56" s="16"/>
      <c r="D56" s="16"/>
      <c r="E56" s="16"/>
    </row>
    <row r="57" spans="3:5" x14ac:dyDescent="0.3">
      <c r="C57" s="16"/>
      <c r="D57" s="16"/>
      <c r="E57" s="16"/>
    </row>
    <row r="58" spans="3:5" x14ac:dyDescent="0.3">
      <c r="C58" s="16"/>
      <c r="D58" s="16"/>
      <c r="E58" s="16"/>
    </row>
    <row r="59" spans="3:5" x14ac:dyDescent="0.3">
      <c r="C59" s="16"/>
      <c r="D59" s="16"/>
      <c r="E59" s="16"/>
    </row>
    <row r="60" spans="3:5" x14ac:dyDescent="0.3">
      <c r="C60" s="16"/>
      <c r="D60" s="16"/>
      <c r="E60" s="16"/>
    </row>
    <row r="61" spans="3:5" x14ac:dyDescent="0.3">
      <c r="C61" s="16"/>
      <c r="D61" s="16"/>
      <c r="E61" s="16"/>
    </row>
    <row r="62" spans="3:5" x14ac:dyDescent="0.3">
      <c r="C62" s="16"/>
      <c r="D62" s="16"/>
      <c r="E62" s="16"/>
    </row>
    <row r="63" spans="3:5" x14ac:dyDescent="0.3">
      <c r="C63" s="16"/>
      <c r="D63" s="16"/>
      <c r="E63" s="16"/>
    </row>
    <row r="64" spans="3:5" x14ac:dyDescent="0.3">
      <c r="C64" s="16"/>
      <c r="D64" s="16"/>
      <c r="E64" s="16"/>
    </row>
    <row r="65" spans="3:5" x14ac:dyDescent="0.3">
      <c r="C65" s="16"/>
      <c r="D65" s="16"/>
      <c r="E65" s="16"/>
    </row>
    <row r="66" spans="3:5" x14ac:dyDescent="0.3">
      <c r="C66" s="16"/>
      <c r="D66" s="16"/>
      <c r="E66" s="16"/>
    </row>
    <row r="67" spans="3:5" x14ac:dyDescent="0.3">
      <c r="E67" s="16"/>
    </row>
    <row r="68" spans="3:5" x14ac:dyDescent="0.3">
      <c r="E68" s="16"/>
    </row>
    <row r="69" spans="3:5" x14ac:dyDescent="0.3">
      <c r="E69" s="16"/>
    </row>
    <row r="70" spans="3:5" x14ac:dyDescent="0.3">
      <c r="E70" s="16"/>
    </row>
    <row r="71" spans="3:5" x14ac:dyDescent="0.3">
      <c r="E71" s="16"/>
    </row>
    <row r="72" spans="3:5" x14ac:dyDescent="0.3">
      <c r="E72" s="16"/>
    </row>
    <row r="73" spans="3:5" x14ac:dyDescent="0.3">
      <c r="E73" s="16"/>
    </row>
    <row r="74" spans="3:5" x14ac:dyDescent="0.3">
      <c r="E74" s="16"/>
    </row>
    <row r="75" spans="3:5" x14ac:dyDescent="0.3">
      <c r="E75" s="16"/>
    </row>
    <row r="76" spans="3:5" x14ac:dyDescent="0.3">
      <c r="E76" s="16"/>
    </row>
    <row r="77" spans="3:5" x14ac:dyDescent="0.3">
      <c r="E77" s="16"/>
    </row>
  </sheetData>
  <sheetProtection algorithmName="SHA-512" hashValue="tuTrqdwY34SoOY5I52OKzxpEwAAq5hRpZQDwv9qPenOdvKHABK26OXoZrj4zp2oBJ08B+8DQ6Ci9eSV3Z+lOzA==" saltValue="swt8l+kR4+zcsSN+GGsb9Q==" spinCount="100000" sheet="1" objects="1" scenarios="1"/>
  <mergeCells count="2">
    <mergeCell ref="B26:D35"/>
    <mergeCell ref="A1:K3"/>
  </mergeCells>
  <pageMargins left="0.25" right="0.25" top="0.75" bottom="0.7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FRHSD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Malik</dc:creator>
  <cp:lastModifiedBy>Rich</cp:lastModifiedBy>
  <dcterms:created xsi:type="dcterms:W3CDTF">2015-09-22T12:40:58Z</dcterms:created>
  <dcterms:modified xsi:type="dcterms:W3CDTF">2016-10-12T17:08:45Z</dcterms:modified>
</cp:coreProperties>
</file>